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転職回数別退職金シミュレーション" sheetId="1" r:id="rId5"/>
    <sheet state="visible" name="損益分岐点マトリクス" sheetId="2" r:id="rId6"/>
  </sheets>
  <definedNames/>
  <calcPr/>
</workbook>
</file>

<file path=xl/sharedStrings.xml><?xml version="1.0" encoding="utf-8"?>
<sst xmlns="http://schemas.openxmlformats.org/spreadsheetml/2006/main" count="46" uniqueCount="42">
  <si>
    <t>【データ1】転職回数別 生涯退職金の比較（推計含む）</t>
  </si>
  <si>
    <t>転職回数</t>
  </si>
  <si>
    <t>転職タイミング</t>
  </si>
  <si>
    <t>大企業 退職金合計（万円）</t>
  </si>
  <si>
    <t>大企業 損失額（万円）</t>
  </si>
  <si>
    <t>中小企業 退職金合計（万円）</t>
  </si>
  <si>
    <t>中小企業 損失額（万円）</t>
  </si>
  <si>
    <t>0回（転職なし）</t>
  </si>
  <si>
    <t>なし（38年定年）</t>
  </si>
  <si>
    <t>1回</t>
  </si>
  <si>
    <t>10年目（10＋28年）</t>
  </si>
  <si>
    <t>2回</t>
  </si>
  <si>
    <t>10・20年目（10＋10＋18年）</t>
  </si>
  <si>
    <t>3回</t>
  </si>
  <si>
    <t>10・20・30年目（10＋10＋10＋8年）</t>
  </si>
  <si>
    <t>【データ2】転職回数別 退職金損失率（大企業 vs 中小企業）</t>
  </si>
  <si>
    <t>大企業 損失率</t>
  </si>
  <si>
    <t>中小企業 損失率</t>
  </si>
  <si>
    <t>大企業 生涯退職金（万円）</t>
  </si>
  <si>
    <t>中小企業 生涯退職金（万円）</t>
  </si>
  <si>
    <t>0回（基準）</t>
  </si>
  <si>
    <t>【モデル前提】大卒・22歳入社・60歳定年（38年間）｜転職タイミング：10年毎均等｜最終勤務先のみ定年退職金</t>
  </si>
  <si>
    <t>【推計方法】最終勤務先の退職金＝自己都合退職金（線形補間）×定年/自己都合比率（30年実績：大企業1.614・中小企業1.372）</t>
  </si>
  <si>
    <t>【注意】全企業が同規模・退職金制度あり・転職タイミング均等と仮定。実際の退職金は企業・制度・個人条件により大きく異なる。</t>
  </si>
  <si>
    <t>【損失回収年数マトリクス】退職金損失額 × 転職後の年収増加額（単位: 年・税引前の単純計算）</t>
  </si>
  <si>
    <t>退職金損失額</t>
  </si>
  <si>
    <t>年収増加+50万/年</t>
  </si>
  <si>
    <t>年収増加+100万/年</t>
  </si>
  <si>
    <t>年収増加+150万/年</t>
  </si>
  <si>
    <t>年収増加+200万/年</t>
  </si>
  <si>
    <t>年収増加+300万/年</t>
  </si>
  <si>
    <t>100万円</t>
  </si>
  <si>
    <t>200万円</t>
  </si>
  <si>
    <t>500万円</t>
  </si>
  <si>
    <t>1,000万円</t>
  </si>
  <si>
    <t>1,500万円</t>
  </si>
  <si>
    <t>2,000万円</t>
  </si>
  <si>
    <t>【計算式】回収年数（年）＝ 退職金損失額（万円）÷ 転職による年収増加額（万円/年）</t>
  </si>
  <si>
    <t>【注意】上表は税引前の単純計算。実際の手取り増加額は所得税・社会保険料の増加分を差し引いた額になるため、回収年数は表示より長くなる。</t>
  </si>
  <si>
    <t>退職金制度なし企業への転職・企業規模変更・転職先での昇給効果・退職金の運用益等は本試算に含まれていない。</t>
  </si>
  <si>
    <t>【モデル設定】大卒・22歳入社・60歳定年（38年間）｜転職タイミング：10年毎均等｜最終勤務先のみ定年退職金を計上</t>
  </si>
  <si>
    <t>推計値（AI生成）｜ money-career.com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</si>
</sst>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10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>
      <c r="A3" s="1" t="s">
        <v>7</v>
      </c>
      <c r="B3" s="1" t="s">
        <v>8</v>
      </c>
      <c r="C3" s="2">
        <v>2858.0</v>
      </c>
      <c r="D3" s="2">
        <v>0.0</v>
      </c>
      <c r="E3" s="2">
        <v>1150.0</v>
      </c>
      <c r="F3" s="2">
        <v>0.0</v>
      </c>
    </row>
    <row r="4">
      <c r="A4" s="1" t="s">
        <v>9</v>
      </c>
      <c r="B4" s="1" t="s">
        <v>10</v>
      </c>
      <c r="C4" s="2">
        <v>2665.0</v>
      </c>
      <c r="D4" s="2">
        <v>193.0</v>
      </c>
      <c r="E4" s="2">
        <v>1146.0</v>
      </c>
      <c r="F4" s="2">
        <v>4.0</v>
      </c>
    </row>
    <row r="5">
      <c r="A5" s="1" t="s">
        <v>11</v>
      </c>
      <c r="B5" s="1" t="s">
        <v>12</v>
      </c>
      <c r="C5" s="2">
        <v>1363.0</v>
      </c>
      <c r="D5" s="2">
        <v>1495.0</v>
      </c>
      <c r="E5" s="2">
        <v>666.0</v>
      </c>
      <c r="F5" s="2">
        <v>484.0</v>
      </c>
    </row>
    <row r="6">
      <c r="A6" s="1" t="s">
        <v>13</v>
      </c>
      <c r="B6" s="1" t="s">
        <v>14</v>
      </c>
      <c r="C6" s="2">
        <v>766.0</v>
      </c>
      <c r="D6" s="2">
        <v>2092.0</v>
      </c>
      <c r="E6" s="2">
        <v>500.0</v>
      </c>
      <c r="F6" s="2">
        <v>650.0</v>
      </c>
    </row>
    <row r="7">
      <c r="A7" s="1"/>
      <c r="B7" s="1"/>
      <c r="C7" s="2"/>
      <c r="D7" s="2"/>
      <c r="E7" s="2"/>
      <c r="F7" s="2"/>
    </row>
    <row r="8">
      <c r="A8" s="1" t="s">
        <v>15</v>
      </c>
      <c r="B8" s="1"/>
      <c r="C8" s="2"/>
      <c r="D8" s="2"/>
      <c r="E8" s="2"/>
      <c r="F8" s="2"/>
    </row>
    <row r="9">
      <c r="A9" s="1" t="s">
        <v>1</v>
      </c>
      <c r="B9" s="1" t="s">
        <v>16</v>
      </c>
      <c r="C9" s="1" t="s">
        <v>17</v>
      </c>
      <c r="D9" s="1" t="s">
        <v>18</v>
      </c>
      <c r="E9" s="1" t="s">
        <v>19</v>
      </c>
      <c r="F9" s="2"/>
    </row>
    <row r="10">
      <c r="A10" s="1" t="s">
        <v>20</v>
      </c>
      <c r="B10" s="3">
        <v>0.0</v>
      </c>
      <c r="C10" s="3">
        <v>0.0</v>
      </c>
      <c r="D10" s="2">
        <v>2858.0</v>
      </c>
      <c r="E10" s="2">
        <v>1150.0</v>
      </c>
      <c r="F10" s="2"/>
    </row>
    <row r="11">
      <c r="A11" s="1" t="s">
        <v>9</v>
      </c>
      <c r="B11" s="3">
        <v>0.068</v>
      </c>
      <c r="C11" s="3">
        <v>0.003</v>
      </c>
      <c r="D11" s="2">
        <v>2665.0</v>
      </c>
      <c r="E11" s="2">
        <v>1146.0</v>
      </c>
      <c r="F11" s="2"/>
    </row>
    <row r="12">
      <c r="A12" s="1" t="s">
        <v>11</v>
      </c>
      <c r="B12" s="3">
        <v>0.523</v>
      </c>
      <c r="C12" s="3">
        <v>0.421</v>
      </c>
      <c r="D12" s="2">
        <v>1363.0</v>
      </c>
      <c r="E12" s="2">
        <v>666.0</v>
      </c>
      <c r="F12" s="2"/>
    </row>
    <row r="13">
      <c r="A13" s="1" t="s">
        <v>13</v>
      </c>
      <c r="B13" s="3">
        <v>0.732</v>
      </c>
      <c r="C13" s="3">
        <v>0.565</v>
      </c>
      <c r="D13" s="2">
        <v>766.0</v>
      </c>
      <c r="E13" s="2">
        <v>500.0</v>
      </c>
      <c r="F13" s="2"/>
    </row>
    <row r="14">
      <c r="A14" s="1"/>
      <c r="B14" s="3"/>
      <c r="C14" s="3"/>
      <c r="D14" s="2"/>
      <c r="E14" s="2"/>
      <c r="F14" s="2"/>
    </row>
    <row r="15">
      <c r="A15" s="1" t="s">
        <v>21</v>
      </c>
      <c r="B15" s="3"/>
      <c r="C15" s="3"/>
      <c r="D15" s="2"/>
      <c r="E15" s="2"/>
      <c r="F15" s="2"/>
    </row>
    <row r="16">
      <c r="A16" s="1" t="s">
        <v>22</v>
      </c>
      <c r="B16" s="3"/>
      <c r="C16" s="3"/>
      <c r="D16" s="2"/>
      <c r="E16" s="2"/>
      <c r="F16" s="2"/>
    </row>
    <row r="17">
      <c r="A17" s="1" t="s">
        <v>23</v>
      </c>
      <c r="B17" s="3"/>
      <c r="C17" s="3"/>
      <c r="D17" s="2"/>
      <c r="E17" s="2"/>
      <c r="F17" s="2"/>
    </row>
    <row r="18">
      <c r="A18" s="4" t="str">
        <f>HYPERLINK("https://www.chukaro.mhlw.go.jp/pdf/chukuro/R5_taishoku_chousa.pdf","【出典①】中央労働委員会「令和5年 退職金・年金及び定年制事情調査」（従業員100人以上）")</f>
        <v>【出典①】中央労働委員会「令和5年 退職金・年金及び定年制事情調査」（従業員100人以上）</v>
      </c>
      <c r="B18" s="3"/>
      <c r="C18" s="3"/>
      <c r="D18" s="2"/>
      <c r="E18" s="2"/>
      <c r="F18" s="2"/>
    </row>
    <row r="19">
      <c r="A19" s="5" t="str">
        <f>HYPERLINK("https://www.sangyo-rodo.metro.tokyo.lg.jp/toukei/koyou/chingin/r5/","【出典②】東京都産業労働局「令和6年版 中小企業の賃金・退職金事情（令和5年実態・10〜99人規模）")</f>
        <v>【出典②】東京都産業労働局「令和6年版 中小企業の賃金・退職金事情（令和5年実態・10〜99人規模）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24</v>
      </c>
    </row>
    <row r="2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30</v>
      </c>
    </row>
    <row r="3">
      <c r="A3" s="1" t="s">
        <v>31</v>
      </c>
      <c r="B3" s="2">
        <v>2.0</v>
      </c>
      <c r="C3" s="2">
        <v>1.0</v>
      </c>
      <c r="D3" s="2">
        <v>0.7</v>
      </c>
      <c r="E3" s="2">
        <v>0.5</v>
      </c>
      <c r="F3" s="2">
        <v>0.3</v>
      </c>
    </row>
    <row r="4">
      <c r="A4" s="1" t="s">
        <v>32</v>
      </c>
      <c r="B4" s="2">
        <v>4.0</v>
      </c>
      <c r="C4" s="2">
        <v>2.0</v>
      </c>
      <c r="D4" s="2">
        <v>1.3</v>
      </c>
      <c r="E4" s="2">
        <v>1.0</v>
      </c>
      <c r="F4" s="2">
        <v>0.7</v>
      </c>
    </row>
    <row r="5">
      <c r="A5" s="1" t="s">
        <v>33</v>
      </c>
      <c r="B5" s="2">
        <v>10.0</v>
      </c>
      <c r="C5" s="2">
        <v>5.0</v>
      </c>
      <c r="D5" s="2">
        <v>3.3</v>
      </c>
      <c r="E5" s="2">
        <v>2.5</v>
      </c>
      <c r="F5" s="2">
        <v>1.7</v>
      </c>
    </row>
    <row r="6">
      <c r="A6" s="1" t="s">
        <v>34</v>
      </c>
      <c r="B6" s="2">
        <v>20.0</v>
      </c>
      <c r="C6" s="2">
        <v>10.0</v>
      </c>
      <c r="D6" s="2">
        <v>6.7</v>
      </c>
      <c r="E6" s="2">
        <v>5.0</v>
      </c>
      <c r="F6" s="2">
        <v>3.3</v>
      </c>
    </row>
    <row r="7">
      <c r="A7" s="1" t="s">
        <v>35</v>
      </c>
      <c r="B7" s="2">
        <v>30.0</v>
      </c>
      <c r="C7" s="2">
        <v>15.0</v>
      </c>
      <c r="D7" s="2">
        <v>10.0</v>
      </c>
      <c r="E7" s="2">
        <v>7.5</v>
      </c>
      <c r="F7" s="2">
        <v>5.0</v>
      </c>
    </row>
    <row r="8">
      <c r="A8" s="1" t="s">
        <v>36</v>
      </c>
      <c r="B8" s="2">
        <v>40.0</v>
      </c>
      <c r="C8" s="2">
        <v>20.0</v>
      </c>
      <c r="D8" s="2">
        <v>13.3</v>
      </c>
      <c r="E8" s="2">
        <v>10.0</v>
      </c>
      <c r="F8" s="2">
        <v>6.7</v>
      </c>
    </row>
    <row r="9">
      <c r="A9" s="1"/>
      <c r="B9" s="2"/>
      <c r="C9" s="2"/>
      <c r="D9" s="2"/>
      <c r="E9" s="2"/>
      <c r="F9" s="2"/>
    </row>
    <row r="10">
      <c r="A10" s="1" t="s">
        <v>37</v>
      </c>
      <c r="B10" s="2"/>
      <c r="C10" s="2"/>
      <c r="D10" s="2"/>
      <c r="E10" s="2"/>
      <c r="F10" s="2"/>
    </row>
    <row r="11">
      <c r="A11" s="1"/>
      <c r="B11" s="2"/>
      <c r="C11" s="2"/>
      <c r="D11" s="2"/>
      <c r="E11" s="2"/>
      <c r="F11" s="2"/>
    </row>
    <row r="12">
      <c r="A12" s="1" t="s">
        <v>38</v>
      </c>
      <c r="B12" s="2"/>
      <c r="C12" s="2"/>
      <c r="D12" s="2"/>
      <c r="E12" s="2"/>
      <c r="F12" s="2"/>
    </row>
    <row r="13">
      <c r="A13" s="1" t="s">
        <v>39</v>
      </c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 t="s">
        <v>40</v>
      </c>
      <c r="B15" s="2"/>
      <c r="C15" s="2"/>
      <c r="D15" s="2"/>
      <c r="E15" s="2"/>
      <c r="F15" s="2"/>
    </row>
    <row r="16">
      <c r="A16" s="4" t="str">
        <f>HYPERLINK("https://www.chukaro.mhlw.go.jp/pdf/chukuro/R5_taishoku_chousa.pdf","【大企業出典】中央労働委員会「令和5年 退職金・年金及び定年制事情調査」（従業員100人以上）")</f>
        <v>【大企業出典】中央労働委員会「令和5年 退職金・年金及び定年制事情調査」（従業員100人以上）</v>
      </c>
      <c r="B16" s="2"/>
      <c r="C16" s="2"/>
      <c r="D16" s="2"/>
      <c r="E16" s="2"/>
      <c r="F16" s="2"/>
    </row>
    <row r="17">
      <c r="A17" s="4" t="str">
        <f>HYPERLINK("https://www.sangyo-rodo.metro.tokyo.lg.jp/toukei/koyou/chingin/r5/","【中小企業出典】東京都産業労働局「令和6年版 中小企業の賃金・退職金事情（令和5年実態・10〜99人規模）")</f>
        <v>【中小企業出典】東京都産業労働局「令和6年版 中小企業の賃金・退職金事情（令和5年実態・10〜99人規模）</v>
      </c>
      <c r="B17" s="2"/>
      <c r="C17" s="2"/>
      <c r="D17" s="2"/>
      <c r="E17" s="2"/>
      <c r="F17" s="2"/>
    </row>
    <row r="18">
      <c r="A18" s="1" t="s">
        <v>41</v>
      </c>
      <c r="B18" s="2"/>
      <c r="C18" s="2"/>
      <c r="D18" s="2"/>
      <c r="E18" s="2"/>
      <c r="F18" s="2"/>
    </row>
  </sheetData>
  <drawing r:id="rId1"/>
</worksheet>
</file>